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bc\ldv\Documents\Лахтионов\6 Квартал\Отделка ЖК2\Штукатурка\"/>
    </mc:Choice>
  </mc:AlternateContent>
  <xr:revisionPtr revIDLastSave="0" documentId="13_ncr:1_{ADB54B59-63A2-4327-A455-19690E00A6A6}" xr6:coauthVersionLast="47" xr6:coauthVersionMax="47" xr10:uidLastSave="{00000000-0000-0000-0000-000000000000}"/>
  <bookViews>
    <workbookView xWindow="-120" yWindow="-120" windowWidth="38640" windowHeight="21120" xr2:uid="{5E6E010F-36CC-4DB4-8D0E-B26B9797CDFF}"/>
  </bookViews>
  <sheets>
    <sheet name="Дом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H10" i="1" l="1"/>
  <c r="G10" i="1"/>
  <c r="F10" i="1"/>
  <c r="E10" i="1"/>
  <c r="D8" i="1" l="1"/>
  <c r="D7" i="1"/>
  <c r="H8" i="1"/>
  <c r="G8" i="1"/>
  <c r="F8" i="1"/>
  <c r="E8" i="1"/>
  <c r="D10" i="1"/>
  <c r="D9" i="1" l="1"/>
  <c r="D11" i="1" s="1"/>
</calcChain>
</file>

<file path=xl/sharedStrings.xml><?xml version="1.0" encoding="utf-8"?>
<sst xmlns="http://schemas.openxmlformats.org/spreadsheetml/2006/main" count="32" uniqueCount="28">
  <si>
    <t>Расчет стоимости</t>
  </si>
  <si>
    <t>Штукатурка внутренней поверхности наружных стен и монтажных проемов в квартирах</t>
  </si>
  <si>
    <t>№ п/п</t>
  </si>
  <si>
    <t xml:space="preserve">Наименование работ </t>
  </si>
  <si>
    <t>Ед. изм</t>
  </si>
  <si>
    <t>Цена за ед., руб.</t>
  </si>
  <si>
    <t>Стоимость всего с НДС, руб.</t>
  </si>
  <si>
    <t>Примечание</t>
  </si>
  <si>
    <t>м2</t>
  </si>
  <si>
    <t>Без откосов, маяки в ходе работы удаляются, учесть прокладку демпферной ленты на примыканиях перекрытие-стена</t>
  </si>
  <si>
    <t>Без откосов, учесть прокладку демпферной ленты на примыканиях перекрытие-стена</t>
  </si>
  <si>
    <t>ИТОГО:</t>
  </si>
  <si>
    <t>Примечание:</t>
  </si>
  <si>
    <t>2. В предложении предусмотреть затраты на укрытие поверхностей (полы, окна), а также вывоз и утилизацию строительных отходов.</t>
  </si>
  <si>
    <t>3. Обеспечение технической водой (точкой подключения) обеспечивает Генподрядчик.</t>
  </si>
  <si>
    <t>1. В предложении рассмотреть вариант оштукатуривания поверхностей с помощью гипсовой штукатурки Кнауф МП-75 или аналог, для монтажных проемов штукатурка цементная "Vetonit TT30 Light" или аналог</t>
  </si>
  <si>
    <r>
      <t xml:space="preserve">Штукатурка поверхностей стен улучшенная δ=20мм с огрунтовкой: по камню - наружные стены.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гипсовая типа Кнауф МП-75;                                                                        - Грунтовка типа Кнауф;                                                                                                                                                  - Профиль-маяк 6мм      </t>
    </r>
  </si>
  <si>
    <r>
      <t xml:space="preserve">Штукатурка поверхностей стен улучшенная δ=20мм с огрунтовкой: по кирпичу - монтажные проемы между блоками.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цементно-песчаная                                                                 - Грунтовка типа Кнауф;                                                                               площади;                                                                     - Профиль-маяк 6мм      </t>
    </r>
  </si>
  <si>
    <t>Количество ВСЕГО</t>
  </si>
  <si>
    <t>Без откосов, маяки в ходе работы удаляются, учесть прокладку демпферной ленты на примыканиях перекрытие-стена;  с учетом кирпичной стены в квартире 1 эт., секция 7</t>
  </si>
  <si>
    <t>Этаж 1</t>
  </si>
  <si>
    <t>Этаж 2</t>
  </si>
  <si>
    <t>Этаж 3</t>
  </si>
  <si>
    <t>Этаж 4</t>
  </si>
  <si>
    <t>Жилой комплекс №2 с проездом № 4, проездом № 5 от проезда №7 до ул. Соколиная, проездом № 7 от проезда № 3 до проезда № 5 по адресу: Санкт-Петербург, внутригородское муниципальное образование поселок Шушары, территория Пулковское, Соколиная улица, участок 3, кадастровый номер 78:42:1850206:4320</t>
  </si>
  <si>
    <t>ЖК2 Дом 1</t>
  </si>
  <si>
    <r>
      <t xml:space="preserve">Штукатурка поверхностей стен улучшенная δ=20мм с огрунтовкой: по бетону - перемычки.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гипсовая типа Кнауф МП-75;                                                                        - Грунтовка типа Кнауф;                                      - Профиль-маяк 6мм                                                                                                                </t>
    </r>
  </si>
  <si>
    <r>
      <t xml:space="preserve">Штукатурка поверхностей стен улучшенная δ=20мм с огрунтовкой: по бетону - наружные ж/б стены (стены ж/б в местах примыкания к кипичным стенам).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Материалы:                                                                  - Штукатурка гипсовая типа Кнауф МП-75;                                                                        - Грунтовка типа Кнауф;                                             - Профиль-маяк 6мм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</si>
</sst>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 xr:uid="{774E7BB1-63FE-4982-97AA-67BA557A41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C8324-6E23-46EB-8FE7-8CAC02857658}">
  <sheetPr>
    <pageSetUpPr fitToPage="1"/>
  </sheetPr>
  <dimension ref="A1:R16"/>
  <sheetViews>
    <sheetView tabSelected="1" topLeftCell="A4" zoomScale="130" zoomScaleNormal="130" workbookViewId="0">
      <selection activeCell="M9" sqref="M9"/>
    </sheetView>
  </sheetViews>
  <sheetFormatPr defaultColWidth="6.7109375" defaultRowHeight="15" x14ac:dyDescent="0.25"/>
  <cols>
    <col min="1" max="1" width="6.7109375" style="10"/>
    <col min="2" max="2" width="51.7109375" style="1" customWidth="1"/>
    <col min="3" max="3" width="12.42578125" style="10" customWidth="1"/>
    <col min="4" max="4" width="12.28515625" style="17" customWidth="1"/>
    <col min="5" max="5" width="12.7109375" style="1" hidden="1" customWidth="1"/>
    <col min="6" max="6" width="12.7109375" style="13" hidden="1" customWidth="1"/>
    <col min="7" max="7" width="12.7109375" style="1" hidden="1" customWidth="1"/>
    <col min="8" max="8" width="12.7109375" style="13" hidden="1" customWidth="1"/>
    <col min="9" max="9" width="10.85546875" style="1" customWidth="1"/>
    <col min="10" max="10" width="15.42578125" style="1" customWidth="1"/>
    <col min="11" max="11" width="26.7109375" style="1" customWidth="1"/>
    <col min="12" max="12" width="11.28515625" style="1" customWidth="1"/>
    <col min="13" max="13" width="7.42578125" style="1" bestFit="1" customWidth="1"/>
    <col min="14" max="16384" width="6.7109375" style="1"/>
  </cols>
  <sheetData>
    <row r="1" spans="1:18" ht="18.75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8" s="2" customFormat="1" ht="15.75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8" s="2" customFormat="1" ht="75.75" customHeight="1" x14ac:dyDescent="0.25">
      <c r="A3" s="22" t="s">
        <v>24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8" s="2" customFormat="1" ht="21" customHeight="1" x14ac:dyDescent="0.25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8" s="2" customFormat="1" ht="8.25" customHeight="1" x14ac:dyDescent="0.25">
      <c r="A5" s="3"/>
      <c r="B5" s="3"/>
      <c r="C5" s="3"/>
      <c r="D5" s="15"/>
      <c r="E5" s="3"/>
      <c r="F5" s="3"/>
      <c r="G5" s="3"/>
      <c r="H5" s="3"/>
      <c r="I5" s="3"/>
      <c r="J5" s="3"/>
      <c r="K5" s="3"/>
    </row>
    <row r="6" spans="1:18" s="5" customFormat="1" ht="33.75" customHeight="1" x14ac:dyDescent="0.25">
      <c r="A6" s="4" t="s">
        <v>2</v>
      </c>
      <c r="B6" s="4" t="s">
        <v>3</v>
      </c>
      <c r="C6" s="4" t="s">
        <v>4</v>
      </c>
      <c r="D6" s="16" t="s">
        <v>18</v>
      </c>
      <c r="E6" s="4" t="s">
        <v>20</v>
      </c>
      <c r="F6" s="4" t="s">
        <v>21</v>
      </c>
      <c r="G6" s="4" t="s">
        <v>22</v>
      </c>
      <c r="H6" s="4" t="s">
        <v>23</v>
      </c>
      <c r="I6" s="4" t="s">
        <v>5</v>
      </c>
      <c r="J6" s="4" t="s">
        <v>6</v>
      </c>
      <c r="K6" s="4" t="s">
        <v>7</v>
      </c>
    </row>
    <row r="7" spans="1:18" ht="123.75" customHeight="1" x14ac:dyDescent="0.25">
      <c r="A7" s="6">
        <v>1</v>
      </c>
      <c r="B7" s="7" t="s">
        <v>16</v>
      </c>
      <c r="C7" s="6" t="s">
        <v>8</v>
      </c>
      <c r="D7" s="18">
        <f>SUM(E7:H7)</f>
        <v>2808.88</v>
      </c>
      <c r="E7" s="19">
        <v>652.52</v>
      </c>
      <c r="F7" s="19">
        <v>674.72</v>
      </c>
      <c r="G7" s="19">
        <v>674.72</v>
      </c>
      <c r="H7" s="19">
        <v>806.92</v>
      </c>
      <c r="I7" s="19"/>
      <c r="J7" s="6"/>
      <c r="K7" s="8" t="s">
        <v>19</v>
      </c>
      <c r="R7" s="9"/>
    </row>
    <row r="8" spans="1:18" ht="94.5" customHeight="1" x14ac:dyDescent="0.25">
      <c r="A8" s="6">
        <v>2</v>
      </c>
      <c r="B8" s="7" t="s">
        <v>26</v>
      </c>
      <c r="C8" s="6" t="s">
        <v>8</v>
      </c>
      <c r="D8" s="18">
        <f>SUM(E8:H8)</f>
        <v>128.42200000000003</v>
      </c>
      <c r="E8" s="19">
        <f>2.46*0.14*76+2.2*0.14*3</f>
        <v>27.098400000000002</v>
      </c>
      <c r="F8" s="19">
        <f>2.46*0.14*76+2.2*0.14*3+1.94*0.14*1</f>
        <v>27.37</v>
      </c>
      <c r="G8" s="19">
        <f>2.46*0.14*76+2.2*0.14*3+1.94*0.14*1</f>
        <v>27.37</v>
      </c>
      <c r="H8" s="19">
        <f>2.46*0.14*130+2.2*0.14*5+1.94*0.14*1</f>
        <v>46.583600000000004</v>
      </c>
      <c r="I8" s="19"/>
      <c r="J8" s="6"/>
      <c r="K8" s="8" t="s">
        <v>10</v>
      </c>
    </row>
    <row r="9" spans="1:18" ht="120.75" customHeight="1" x14ac:dyDescent="0.25">
      <c r="A9" s="6">
        <v>3</v>
      </c>
      <c r="B9" s="7" t="s">
        <v>27</v>
      </c>
      <c r="C9" s="6" t="s">
        <v>8</v>
      </c>
      <c r="D9" s="18">
        <f t="shared" ref="D9" si="0">SUM(E9:H9)</f>
        <v>132.0573</v>
      </c>
      <c r="E9" s="20">
        <f>0.14*2.99*(3+5+12+4+5)+0.65*2.99+1.54*2.99+0.59*2.99+0.65*2.99+3.1*2.99</f>
        <v>31.664100000000005</v>
      </c>
      <c r="F9" s="20">
        <f>0.14*2.99*(3+5+12+4+5)+0.65*2.99+1.54*2.99+0.59*2.99+0.65*2.99+3.1*2.99</f>
        <v>31.664100000000005</v>
      </c>
      <c r="G9" s="20">
        <f>0.14*2.99*(3+5+12+4+5)+0.65*2.99+1.54*2.99+0.59*2.99+0.65*2.99+3.1*2.99</f>
        <v>31.664100000000005</v>
      </c>
      <c r="H9" s="20">
        <f>0.14*3.5*(3+5+12+4+5)+0.65*3.5+1.54*3.5+0.59*3.5+0.65*3.5+3.1*3.5</f>
        <v>37.064999999999998</v>
      </c>
      <c r="I9" s="19"/>
      <c r="J9" s="6"/>
      <c r="K9" s="8" t="s">
        <v>9</v>
      </c>
    </row>
    <row r="10" spans="1:18" ht="117.75" x14ac:dyDescent="0.25">
      <c r="A10" s="6">
        <v>4</v>
      </c>
      <c r="B10" s="7" t="s">
        <v>17</v>
      </c>
      <c r="C10" s="6" t="s">
        <v>8</v>
      </c>
      <c r="D10" s="18">
        <f>SUM(E10:H10)</f>
        <v>113.568</v>
      </c>
      <c r="E10" s="20">
        <f t="shared" ref="E10:G10" si="1">(1.4*2.99*6)</f>
        <v>25.116</v>
      </c>
      <c r="F10" s="20">
        <f t="shared" si="1"/>
        <v>25.116</v>
      </c>
      <c r="G10" s="20">
        <f t="shared" si="1"/>
        <v>25.116</v>
      </c>
      <c r="H10" s="20">
        <f>(1.4*4.55*6)</f>
        <v>38.22</v>
      </c>
      <c r="I10" s="19"/>
      <c r="J10" s="6"/>
      <c r="K10" s="8" t="s">
        <v>10</v>
      </c>
    </row>
    <row r="11" spans="1:18" x14ac:dyDescent="0.25">
      <c r="C11" s="11" t="s">
        <v>11</v>
      </c>
      <c r="D11" s="12">
        <f>SUM(D7:D10)</f>
        <v>3182.9273000000003</v>
      </c>
      <c r="E11" s="12"/>
      <c r="F11" s="12"/>
      <c r="G11" s="12"/>
      <c r="H11" s="12"/>
      <c r="I11" s="8"/>
      <c r="J11" s="8"/>
    </row>
    <row r="12" spans="1:18" x14ac:dyDescent="0.2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1:18" s="14" customFormat="1" x14ac:dyDescent="0.25">
      <c r="A13" s="21" t="s">
        <v>12</v>
      </c>
      <c r="B13" s="21"/>
      <c r="C13" s="21"/>
      <c r="D13" s="21"/>
      <c r="E13" s="21"/>
      <c r="F13" s="21"/>
      <c r="G13" s="21"/>
      <c r="H13" s="21"/>
    </row>
    <row r="14" spans="1:18" s="14" customFormat="1" ht="45" customHeight="1" x14ac:dyDescent="0.25">
      <c r="A14" s="21" t="s">
        <v>15</v>
      </c>
      <c r="B14" s="21"/>
      <c r="C14" s="21"/>
      <c r="D14" s="21"/>
      <c r="E14" s="21"/>
      <c r="F14" s="21"/>
      <c r="G14" s="21"/>
      <c r="H14" s="21"/>
    </row>
    <row r="15" spans="1:18" s="14" customFormat="1" ht="33.75" customHeight="1" x14ac:dyDescent="0.25">
      <c r="A15" s="21" t="s">
        <v>13</v>
      </c>
      <c r="B15" s="21"/>
      <c r="C15" s="21"/>
      <c r="D15" s="21"/>
      <c r="E15" s="21"/>
      <c r="F15" s="21"/>
      <c r="G15" s="21"/>
      <c r="H15" s="21"/>
    </row>
    <row r="16" spans="1:18" s="14" customFormat="1" ht="40.5" customHeight="1" x14ac:dyDescent="0.25">
      <c r="A16" s="21" t="s">
        <v>14</v>
      </c>
      <c r="B16" s="21"/>
      <c r="C16" s="21"/>
      <c r="D16" s="21"/>
      <c r="E16" s="21"/>
      <c r="F16" s="21"/>
      <c r="G16" s="21"/>
      <c r="H16" s="21"/>
    </row>
  </sheetData>
  <mergeCells count="9">
    <mergeCell ref="A15:H15"/>
    <mergeCell ref="A16:H16"/>
    <mergeCell ref="A4:K4"/>
    <mergeCell ref="A12:K12"/>
    <mergeCell ref="A1:K1"/>
    <mergeCell ref="A2:K2"/>
    <mergeCell ref="A3:K3"/>
    <mergeCell ref="A13:H13"/>
    <mergeCell ref="A14:H14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devcent</dc:creator>
  <cp:lastModifiedBy>LahtionovDV</cp:lastModifiedBy>
  <dcterms:created xsi:type="dcterms:W3CDTF">2023-03-27T08:28:27Z</dcterms:created>
  <dcterms:modified xsi:type="dcterms:W3CDTF">2024-04-15T08:32:39Z</dcterms:modified>
</cp:coreProperties>
</file>